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ffice Files\2022 Files\FDPP\LDRRMF\"/>
    </mc:Choice>
  </mc:AlternateContent>
  <xr:revisionPtr revIDLastSave="0" documentId="13_ncr:1_{153A9874-F66A-4B89-82BD-52AA797E5298}" xr6:coauthVersionLast="47" xr6:coauthVersionMax="47" xr10:uidLastSave="{00000000-0000-0000-0000-000000000000}"/>
  <bookViews>
    <workbookView xWindow="-120" yWindow="-120" windowWidth="29040" windowHeight="15720" xr2:uid="{00838272-FCFF-4DE9-9630-29DFB1263590}"/>
  </bookViews>
  <sheets>
    <sheet name="LDRRMF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8" i="1" l="1"/>
  <c r="J37" i="1"/>
  <c r="F13" i="1"/>
  <c r="J13" i="1" s="1"/>
  <c r="F47" i="1"/>
  <c r="J35" i="1"/>
  <c r="J46" i="1"/>
  <c r="G47" i="1"/>
  <c r="E47" i="1"/>
  <c r="I47" i="1"/>
  <c r="J22" i="1"/>
  <c r="J24" i="1"/>
  <c r="J26" i="1"/>
  <c r="J30" i="1"/>
  <c r="J31" i="1"/>
  <c r="J32" i="1"/>
  <c r="J33" i="1"/>
  <c r="J41" i="1"/>
  <c r="J42" i="1"/>
  <c r="J43" i="1"/>
  <c r="H47" i="1"/>
  <c r="J18" i="1"/>
  <c r="J11" i="1"/>
  <c r="G19" i="1"/>
  <c r="H19" i="1"/>
  <c r="I19" i="1"/>
  <c r="E19" i="1"/>
  <c r="G48" i="1" l="1"/>
  <c r="F19" i="1"/>
  <c r="J12" i="1"/>
  <c r="J19" i="1" s="1"/>
  <c r="F48" i="1"/>
  <c r="E48" i="1"/>
  <c r="J47" i="1"/>
  <c r="I48" i="1"/>
  <c r="H48" i="1"/>
  <c r="J48" i="1" l="1"/>
</calcChain>
</file>

<file path=xl/sharedStrings.xml><?xml version="1.0" encoding="utf-8"?>
<sst xmlns="http://schemas.openxmlformats.org/spreadsheetml/2006/main" count="60" uniqueCount="54">
  <si>
    <t>FDP Form 8 - Local Disaster Risk Reduction and Management Fund Utilization</t>
  </si>
  <si>
    <t xml:space="preserve">(COA Form) </t>
  </si>
  <si>
    <t xml:space="preserve">LOCAL DISASTER RISK REDUCTION AND MANAGEMENT FUND UTILIZATION </t>
  </si>
  <si>
    <t xml:space="preserve">Sorsogon City </t>
  </si>
  <si>
    <t xml:space="preserve">Particulars </t>
  </si>
  <si>
    <t>LDRRMF</t>
  </si>
  <si>
    <t xml:space="preserve">Mitigation Fund 70% </t>
  </si>
  <si>
    <t xml:space="preserve">NDRRMF </t>
  </si>
  <si>
    <t xml:space="preserve">From Other LGUs </t>
  </si>
  <si>
    <t xml:space="preserve">From Other Sources </t>
  </si>
  <si>
    <t xml:space="preserve">Total </t>
  </si>
  <si>
    <t xml:space="preserve">Quick Response Fund (QRF)                 30% </t>
  </si>
  <si>
    <t xml:space="preserve">Current Appropriations </t>
  </si>
  <si>
    <t xml:space="preserve">Continuing Appropriations </t>
  </si>
  <si>
    <t xml:space="preserve">Previous Year's Appropriations transferred to the Special Trust Fund </t>
  </si>
  <si>
    <t>CY 2017</t>
  </si>
  <si>
    <t>CY 2018</t>
  </si>
  <si>
    <t xml:space="preserve">CY 2020 </t>
  </si>
  <si>
    <t xml:space="preserve">Transfers/ Grants </t>
  </si>
  <si>
    <t xml:space="preserve">Total Funds Available </t>
  </si>
  <si>
    <t xml:space="preserve">B. Utilization </t>
  </si>
  <si>
    <t xml:space="preserve">A. Source of Funds </t>
  </si>
  <si>
    <t xml:space="preserve">Special TF - LDRRMF 2017 Savings </t>
  </si>
  <si>
    <t xml:space="preserve">DOPCEN Operalization </t>
  </si>
  <si>
    <t xml:space="preserve">Special TF - LDRRMF 2018 Savings </t>
  </si>
  <si>
    <t xml:space="preserve">Special TF - LDRRMF 2020 Savings </t>
  </si>
  <si>
    <t xml:space="preserve">Relief, Packaging and Distribution of Goods </t>
  </si>
  <si>
    <t xml:space="preserve">Other Sources </t>
  </si>
  <si>
    <t xml:space="preserve">Conduct of trainings and IEC on disaster preparedness and response </t>
  </si>
  <si>
    <t xml:space="preserve">Total Utilization </t>
  </si>
  <si>
    <t xml:space="preserve">Unutilized Balance </t>
  </si>
  <si>
    <t xml:space="preserve">Copy furnished:    </t>
  </si>
  <si>
    <t>CPDO</t>
  </si>
  <si>
    <t xml:space="preserve">COA </t>
  </si>
  <si>
    <t xml:space="preserve">CDRRMO </t>
  </si>
  <si>
    <t xml:space="preserve">DILG </t>
  </si>
  <si>
    <t xml:space="preserve">I hereby certify that I have reviewed the contents and hereby attest to theveracity and correctness of data or </t>
  </si>
  <si>
    <t xml:space="preserve">information contained in this document. </t>
  </si>
  <si>
    <t xml:space="preserve">(Sgd) CHRISTINE N. MERALPES </t>
  </si>
  <si>
    <t xml:space="preserve">City Accountants </t>
  </si>
  <si>
    <t>1st  Quarter, CY 2022</t>
  </si>
  <si>
    <t>CY 2021</t>
  </si>
  <si>
    <t xml:space="preserve">Special TF - LDRRMF 2021 Savings </t>
  </si>
  <si>
    <t xml:space="preserve">Medicine supplies and antigen - COVID </t>
  </si>
  <si>
    <t xml:space="preserve">Medicines - Manage the effect of health after calamity </t>
  </si>
  <si>
    <t xml:space="preserve">Repair/ Rehabilitation of Flood Control - Sitio Ilawod, Brgy. Piot </t>
  </si>
  <si>
    <t xml:space="preserve">Flood Control system - Irrigation Structure 100% Accomplishment </t>
  </si>
  <si>
    <t xml:space="preserve">Improvement of Evacuation Centers </t>
  </si>
  <si>
    <t xml:space="preserve">Disaster Prevention and Mitigation (2022) </t>
  </si>
  <si>
    <t xml:space="preserve">Disaster Preparedness (2022) </t>
  </si>
  <si>
    <t xml:space="preserve">Stockpiling/ Provision of basic emergency supplies (food, relief and accomodation - COVID) </t>
  </si>
  <si>
    <t xml:space="preserve">Provision of taxes, duties, fees and insurance </t>
  </si>
  <si>
    <t xml:space="preserve">Disaster Response and Recovery  (2022) </t>
  </si>
  <si>
    <t xml:space="preserve">Quick Response Fund (2022)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</si>
</sst>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0" borderId="0" xfId="0" applyFont="1"/>
    <xf numFmtId="43" fontId="2" fillId="0" borderId="0" xfId="1" applyFont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43" fontId="4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43" fontId="2" fillId="0" borderId="3" xfId="1" applyFont="1" applyBorder="1"/>
    <xf numFmtId="0" fontId="2" fillId="0" borderId="2" xfId="0" applyFont="1" applyBorder="1"/>
    <xf numFmtId="0" fontId="2" fillId="0" borderId="3" xfId="0" applyFont="1" applyBorder="1"/>
    <xf numFmtId="43" fontId="4" fillId="0" borderId="0" xfId="1" applyFont="1"/>
    <xf numFmtId="0" fontId="2" fillId="0" borderId="0" xfId="0" applyFont="1" applyBorder="1"/>
    <xf numFmtId="43" fontId="2" fillId="0" borderId="0" xfId="1" applyFont="1" applyBorder="1"/>
    <xf numFmtId="0" fontId="4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4" xfId="0" applyFont="1" applyBorder="1"/>
    <xf numFmtId="0" fontId="4" fillId="0" borderId="5" xfId="0" applyFont="1" applyBorder="1"/>
    <xf numFmtId="0" fontId="5" fillId="0" borderId="0" xfId="0" applyFont="1" applyBorder="1"/>
    <xf numFmtId="0" fontId="2" fillId="0" borderId="8" xfId="0" applyFont="1" applyBorder="1"/>
    <xf numFmtId="0" fontId="2" fillId="0" borderId="9" xfId="0" applyFont="1" applyBorder="1"/>
    <xf numFmtId="43" fontId="2" fillId="0" borderId="2" xfId="1" applyFont="1" applyBorder="1"/>
    <xf numFmtId="43" fontId="2" fillId="0" borderId="5" xfId="1" applyFont="1" applyBorder="1"/>
    <xf numFmtId="43" fontId="4" fillId="0" borderId="2" xfId="1" applyFont="1" applyBorder="1" applyAlignment="1">
      <alignment horizontal="center" vertical="center" wrapText="1"/>
    </xf>
    <xf numFmtId="43" fontId="2" fillId="0" borderId="1" xfId="1" applyFont="1" applyBorder="1"/>
    <xf numFmtId="43" fontId="2" fillId="0" borderId="10" xfId="1" applyFont="1" applyBorder="1"/>
    <xf numFmtId="43" fontId="2" fillId="0" borderId="0" xfId="1" applyFont="1" applyAlignment="1">
      <alignment vertical="center"/>
    </xf>
    <xf numFmtId="43" fontId="2" fillId="0" borderId="0" xfId="1" applyFont="1" applyAlignment="1">
      <alignment horizontal="center" vertical="center"/>
    </xf>
    <xf numFmtId="43" fontId="2" fillId="0" borderId="1" xfId="1" applyFont="1" applyBorder="1" applyAlignment="1">
      <alignment vertical="center"/>
    </xf>
    <xf numFmtId="43" fontId="2" fillId="0" borderId="10" xfId="1" applyFont="1" applyBorder="1" applyAlignment="1">
      <alignment vertical="center"/>
    </xf>
    <xf numFmtId="43" fontId="2" fillId="0" borderId="11" xfId="1" applyFont="1" applyBorder="1" applyAlignment="1">
      <alignment vertical="center"/>
    </xf>
    <xf numFmtId="0" fontId="4" fillId="0" borderId="7" xfId="0" applyFont="1" applyBorder="1"/>
    <xf numFmtId="43" fontId="4" fillId="0" borderId="2" xfId="1" applyFont="1" applyBorder="1"/>
    <xf numFmtId="43" fontId="4" fillId="0" borderId="1" xfId="1" applyFont="1" applyBorder="1" applyAlignment="1">
      <alignment vertical="center"/>
    </xf>
    <xf numFmtId="43" fontId="4" fillId="0" borderId="1" xfId="1" applyFont="1" applyBorder="1"/>
    <xf numFmtId="43" fontId="4" fillId="0" borderId="3" xfId="1" applyFont="1" applyBorder="1"/>
    <xf numFmtId="43" fontId="4" fillId="0" borderId="7" xfId="1" applyFont="1" applyBorder="1"/>
    <xf numFmtId="43" fontId="2" fillId="0" borderId="12" xfId="1" applyFont="1" applyBorder="1" applyAlignment="1">
      <alignment vertical="center"/>
    </xf>
    <xf numFmtId="0" fontId="5" fillId="0" borderId="3" xfId="0" applyFont="1" applyBorder="1"/>
    <xf numFmtId="0" fontId="2" fillId="0" borderId="0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4" fillId="0" borderId="1" xfId="1" applyFont="1" applyBorder="1" applyAlignment="1">
      <alignment horizontal="center"/>
    </xf>
    <xf numFmtId="43" fontId="4" fillId="0" borderId="2" xfId="1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 wrapText="1"/>
    </xf>
    <xf numFmtId="43" fontId="4" fillId="0" borderId="3" xfId="1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3" fontId="2" fillId="0" borderId="5" xfId="1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0ED0CE-C325-4F92-9228-5AB6049A5716}">
  <dimension ref="A1:J55"/>
  <sheetViews>
    <sheetView tabSelected="1" workbookViewId="0">
      <pane ySplit="9" topLeftCell="A10" activePane="bottomLeft" state="frozen"/>
      <selection pane="bottomLeft" activeCell="M21" sqref="M21"/>
    </sheetView>
  </sheetViews>
  <sheetFormatPr defaultRowHeight="12.75" x14ac:dyDescent="0.2"/>
  <cols>
    <col min="1" max="3" width="3.28515625" style="1" customWidth="1"/>
    <col min="4" max="4" width="54.7109375" style="1" customWidth="1"/>
    <col min="5" max="5" width="16.42578125" style="3" customWidth="1"/>
    <col min="6" max="6" width="16.140625" style="29" customWidth="1"/>
    <col min="7" max="7" width="15.7109375" style="3" customWidth="1"/>
    <col min="8" max="8" width="15.140625" style="3" customWidth="1"/>
    <col min="9" max="9" width="15.7109375" style="3" customWidth="1"/>
    <col min="10" max="10" width="16.28515625" style="3" customWidth="1"/>
    <col min="11" max="16384" width="9.140625" style="1"/>
  </cols>
  <sheetData>
    <row r="1" spans="1:10" x14ac:dyDescent="0.2">
      <c r="A1" s="2" t="s">
        <v>0</v>
      </c>
    </row>
    <row r="2" spans="1:10" x14ac:dyDescent="0.2">
      <c r="A2" s="2" t="s">
        <v>1</v>
      </c>
    </row>
    <row r="4" spans="1:10" x14ac:dyDescent="0.2">
      <c r="A4" s="46" t="s">
        <v>2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ht="15" customHeight="1" x14ac:dyDescent="0.2">
      <c r="A5" s="47" t="s">
        <v>40</v>
      </c>
      <c r="B5" s="47"/>
      <c r="C5" s="47"/>
      <c r="D5" s="47"/>
      <c r="E5" s="47"/>
      <c r="F5" s="47"/>
      <c r="G5" s="47"/>
      <c r="H5" s="47"/>
      <c r="I5" s="47"/>
      <c r="J5" s="47"/>
    </row>
    <row r="6" spans="1:10" ht="15" customHeight="1" x14ac:dyDescent="0.2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x14ac:dyDescent="0.2">
      <c r="D7" s="4"/>
      <c r="E7" s="5"/>
      <c r="F7" s="30"/>
      <c r="G7" s="5"/>
      <c r="H7" s="5"/>
      <c r="I7" s="5"/>
      <c r="J7" s="5"/>
    </row>
    <row r="8" spans="1:10" s="4" customFormat="1" ht="15" customHeight="1" x14ac:dyDescent="0.2">
      <c r="A8" s="53" t="s">
        <v>4</v>
      </c>
      <c r="B8" s="53"/>
      <c r="C8" s="53"/>
      <c r="D8" s="53"/>
      <c r="E8" s="48" t="s">
        <v>5</v>
      </c>
      <c r="F8" s="48"/>
      <c r="G8" s="49" t="s">
        <v>7</v>
      </c>
      <c r="H8" s="50" t="s">
        <v>8</v>
      </c>
      <c r="I8" s="51" t="s">
        <v>9</v>
      </c>
      <c r="J8" s="52" t="s">
        <v>10</v>
      </c>
    </row>
    <row r="9" spans="1:10" s="7" customFormat="1" ht="51" customHeight="1" x14ac:dyDescent="0.25">
      <c r="A9" s="53"/>
      <c r="B9" s="53"/>
      <c r="C9" s="53"/>
      <c r="D9" s="53"/>
      <c r="E9" s="26" t="s">
        <v>11</v>
      </c>
      <c r="F9" s="6" t="s">
        <v>6</v>
      </c>
      <c r="G9" s="49"/>
      <c r="H9" s="50"/>
      <c r="I9" s="51"/>
      <c r="J9" s="52"/>
    </row>
    <row r="10" spans="1:10" x14ac:dyDescent="0.2">
      <c r="A10" s="8" t="s">
        <v>21</v>
      </c>
      <c r="B10" s="9"/>
      <c r="C10" s="9"/>
      <c r="D10" s="16"/>
      <c r="E10" s="24"/>
      <c r="F10" s="31"/>
      <c r="G10" s="24"/>
      <c r="H10" s="27"/>
      <c r="I10" s="10"/>
      <c r="J10" s="27"/>
    </row>
    <row r="11" spans="1:10" x14ac:dyDescent="0.2">
      <c r="A11" s="17"/>
      <c r="B11" s="14" t="s">
        <v>12</v>
      </c>
      <c r="C11" s="14"/>
      <c r="D11" s="18"/>
      <c r="E11" s="25">
        <v>24077564.52</v>
      </c>
      <c r="F11" s="32">
        <v>56180983.880000003</v>
      </c>
      <c r="G11" s="25"/>
      <c r="H11" s="28"/>
      <c r="I11" s="15"/>
      <c r="J11" s="28">
        <f>SUM(E11:I11)</f>
        <v>80258548.400000006</v>
      </c>
    </row>
    <row r="12" spans="1:10" x14ac:dyDescent="0.2">
      <c r="A12" s="11"/>
      <c r="B12" s="12" t="s">
        <v>13</v>
      </c>
      <c r="C12" s="12"/>
      <c r="D12" s="19"/>
      <c r="E12" s="24"/>
      <c r="F12" s="31">
        <v>3025891.65</v>
      </c>
      <c r="G12" s="24"/>
      <c r="H12" s="27"/>
      <c r="I12" s="10"/>
      <c r="J12" s="27">
        <f t="shared" ref="J12:J18" si="0">SUM(E12:I12)</f>
        <v>3025891.65</v>
      </c>
    </row>
    <row r="13" spans="1:10" ht="26.25" customHeight="1" x14ac:dyDescent="0.2">
      <c r="A13" s="17"/>
      <c r="B13" s="42" t="s">
        <v>14</v>
      </c>
      <c r="C13" s="42"/>
      <c r="D13" s="43"/>
      <c r="E13" s="25"/>
      <c r="F13" s="32">
        <f>F14+F15+F16+F17</f>
        <v>19233613.609999999</v>
      </c>
      <c r="G13" s="25"/>
      <c r="H13" s="28"/>
      <c r="I13" s="15"/>
      <c r="J13" s="28">
        <f t="shared" si="0"/>
        <v>19233613.609999999</v>
      </c>
    </row>
    <row r="14" spans="1:10" x14ac:dyDescent="0.2">
      <c r="A14" s="11"/>
      <c r="B14" s="12"/>
      <c r="C14" s="12" t="s">
        <v>15</v>
      </c>
      <c r="D14" s="19"/>
      <c r="E14" s="24"/>
      <c r="F14" s="31">
        <v>524307.81999999995</v>
      </c>
      <c r="G14" s="24"/>
      <c r="H14" s="27"/>
      <c r="I14" s="10"/>
      <c r="J14" s="27"/>
    </row>
    <row r="15" spans="1:10" x14ac:dyDescent="0.2">
      <c r="A15" s="17"/>
      <c r="B15" s="14"/>
      <c r="C15" s="14" t="s">
        <v>16</v>
      </c>
      <c r="D15" s="18"/>
      <c r="E15" s="25"/>
      <c r="F15" s="32">
        <v>921310.79</v>
      </c>
      <c r="G15" s="25"/>
      <c r="H15" s="28"/>
      <c r="I15" s="15"/>
      <c r="J15" s="28"/>
    </row>
    <row r="16" spans="1:10" x14ac:dyDescent="0.2">
      <c r="A16" s="11"/>
      <c r="B16" s="12"/>
      <c r="C16" s="12" t="s">
        <v>17</v>
      </c>
      <c r="D16" s="19"/>
      <c r="E16" s="24"/>
      <c r="F16" s="31">
        <v>4129570.06</v>
      </c>
      <c r="G16" s="24"/>
      <c r="H16" s="27"/>
      <c r="I16" s="10"/>
      <c r="J16" s="27"/>
    </row>
    <row r="17" spans="1:10" x14ac:dyDescent="0.2">
      <c r="A17" s="11"/>
      <c r="B17" s="12"/>
      <c r="C17" s="12" t="s">
        <v>41</v>
      </c>
      <c r="D17" s="19"/>
      <c r="E17" s="24"/>
      <c r="F17" s="31">
        <v>13658424.939999999</v>
      </c>
      <c r="G17" s="10"/>
      <c r="H17" s="27"/>
      <c r="I17" s="10"/>
      <c r="J17" s="27"/>
    </row>
    <row r="18" spans="1:10" x14ac:dyDescent="0.2">
      <c r="A18" s="17"/>
      <c r="B18" s="14" t="s">
        <v>18</v>
      </c>
      <c r="C18" s="14"/>
      <c r="D18" s="18"/>
      <c r="E18" s="25"/>
      <c r="F18" s="32">
        <v>0</v>
      </c>
      <c r="G18" s="15">
        <v>13309145.85</v>
      </c>
      <c r="H18" s="28"/>
      <c r="I18" s="15">
        <v>4416012.25</v>
      </c>
      <c r="J18" s="28">
        <f t="shared" si="0"/>
        <v>17725158.100000001</v>
      </c>
    </row>
    <row r="19" spans="1:10" x14ac:dyDescent="0.2">
      <c r="A19" s="8"/>
      <c r="B19" s="9" t="s">
        <v>19</v>
      </c>
      <c r="C19" s="9"/>
      <c r="D19" s="16"/>
      <c r="E19" s="35">
        <f>SUM(E11:E18)</f>
        <v>24077564.52</v>
      </c>
      <c r="F19" s="36">
        <f>F11+F12+F13</f>
        <v>78440489.140000001</v>
      </c>
      <c r="G19" s="38">
        <f t="shared" ref="G19:J19" si="1">SUM(G10:G18)</f>
        <v>13309145.85</v>
      </c>
      <c r="H19" s="37">
        <f t="shared" si="1"/>
        <v>0</v>
      </c>
      <c r="I19" s="38">
        <f t="shared" si="1"/>
        <v>4416012.25</v>
      </c>
      <c r="J19" s="37">
        <f t="shared" si="1"/>
        <v>120243211.76000002</v>
      </c>
    </row>
    <row r="20" spans="1:10" x14ac:dyDescent="0.2">
      <c r="A20" s="20" t="s">
        <v>20</v>
      </c>
      <c r="B20" s="14"/>
      <c r="C20" s="14"/>
      <c r="D20" s="18"/>
      <c r="E20" s="25"/>
      <c r="F20" s="40"/>
      <c r="G20" s="15"/>
      <c r="H20" s="28"/>
      <c r="I20" s="15"/>
      <c r="J20" s="28"/>
    </row>
    <row r="21" spans="1:10" x14ac:dyDescent="0.2">
      <c r="A21" s="11"/>
      <c r="B21" s="41" t="s">
        <v>22</v>
      </c>
      <c r="C21" s="12"/>
      <c r="D21" s="19"/>
      <c r="E21" s="24"/>
      <c r="F21" s="31"/>
      <c r="G21" s="10"/>
      <c r="H21" s="27"/>
      <c r="I21" s="10"/>
      <c r="J21" s="27"/>
    </row>
    <row r="22" spans="1:10" x14ac:dyDescent="0.2">
      <c r="A22" s="11"/>
      <c r="B22" s="12"/>
      <c r="C22" s="12" t="s">
        <v>23</v>
      </c>
      <c r="D22" s="19"/>
      <c r="E22" s="24"/>
      <c r="F22" s="27">
        <v>33451.22</v>
      </c>
      <c r="G22" s="10"/>
      <c r="H22" s="27"/>
      <c r="I22" s="10"/>
      <c r="J22" s="31">
        <f t="shared" ref="J22:J43" si="2">SUM(E22:I22)</f>
        <v>33451.22</v>
      </c>
    </row>
    <row r="23" spans="1:10" x14ac:dyDescent="0.2">
      <c r="A23" s="17"/>
      <c r="B23" s="21" t="s">
        <v>24</v>
      </c>
      <c r="C23" s="14"/>
      <c r="D23" s="18"/>
      <c r="E23" s="25"/>
      <c r="F23" s="32"/>
      <c r="G23" s="15"/>
      <c r="H23" s="28"/>
      <c r="I23" s="15"/>
      <c r="J23" s="32"/>
    </row>
    <row r="24" spans="1:10" x14ac:dyDescent="0.2">
      <c r="A24" s="11"/>
      <c r="B24" s="12"/>
      <c r="C24" s="12" t="s">
        <v>23</v>
      </c>
      <c r="D24" s="19"/>
      <c r="E24" s="24"/>
      <c r="F24" s="27">
        <v>4048.78</v>
      </c>
      <c r="G24" s="10"/>
      <c r="H24" s="27"/>
      <c r="I24" s="10"/>
      <c r="J24" s="31">
        <f t="shared" si="2"/>
        <v>4048.78</v>
      </c>
    </row>
    <row r="25" spans="1:10" x14ac:dyDescent="0.2">
      <c r="A25" s="17"/>
      <c r="B25" s="21" t="s">
        <v>25</v>
      </c>
      <c r="C25" s="14"/>
      <c r="D25" s="18"/>
      <c r="E25" s="25"/>
      <c r="F25" s="32"/>
      <c r="G25" s="15"/>
      <c r="H25" s="28"/>
      <c r="I25" s="15"/>
      <c r="J25" s="32"/>
    </row>
    <row r="26" spans="1:10" x14ac:dyDescent="0.2">
      <c r="A26" s="11"/>
      <c r="B26" s="12"/>
      <c r="C26" s="12" t="s">
        <v>23</v>
      </c>
      <c r="D26" s="19"/>
      <c r="E26" s="24"/>
      <c r="F26" s="27">
        <v>0</v>
      </c>
      <c r="G26" s="10"/>
      <c r="H26" s="27"/>
      <c r="I26" s="10"/>
      <c r="J26" s="31">
        <f t="shared" si="2"/>
        <v>0</v>
      </c>
    </row>
    <row r="27" spans="1:10" x14ac:dyDescent="0.2">
      <c r="A27" s="11"/>
      <c r="B27" s="21" t="s">
        <v>42</v>
      </c>
      <c r="C27" s="14"/>
      <c r="D27" s="18"/>
      <c r="E27" s="24"/>
      <c r="F27" s="27">
        <v>0</v>
      </c>
      <c r="G27" s="10"/>
      <c r="H27" s="27"/>
      <c r="I27" s="10"/>
      <c r="J27" s="31"/>
    </row>
    <row r="28" spans="1:10" x14ac:dyDescent="0.2">
      <c r="A28" s="11"/>
      <c r="B28" s="12"/>
      <c r="C28" s="12" t="s">
        <v>23</v>
      </c>
      <c r="D28" s="19"/>
      <c r="E28" s="24"/>
      <c r="F28" s="27"/>
      <c r="G28" s="10"/>
      <c r="H28" s="27"/>
      <c r="I28" s="10"/>
      <c r="J28" s="31"/>
    </row>
    <row r="29" spans="1:10" x14ac:dyDescent="0.2">
      <c r="A29" s="11"/>
      <c r="B29" s="41" t="s">
        <v>7</v>
      </c>
      <c r="C29" s="12"/>
      <c r="D29" s="19"/>
      <c r="E29" s="24"/>
      <c r="F29" s="31"/>
      <c r="G29" s="10"/>
      <c r="H29" s="27"/>
      <c r="I29" s="10"/>
      <c r="J29" s="31"/>
    </row>
    <row r="30" spans="1:10" x14ac:dyDescent="0.2">
      <c r="A30" s="17"/>
      <c r="B30" s="14"/>
      <c r="C30" s="14" t="s">
        <v>26</v>
      </c>
      <c r="D30" s="18"/>
      <c r="E30" s="25"/>
      <c r="F30" s="32">
        <v>0</v>
      </c>
      <c r="G30" s="15">
        <v>0</v>
      </c>
      <c r="H30" s="28"/>
      <c r="I30" s="15">
        <v>1000000</v>
      </c>
      <c r="J30" s="32">
        <f t="shared" si="2"/>
        <v>1000000</v>
      </c>
    </row>
    <row r="31" spans="1:10" x14ac:dyDescent="0.2">
      <c r="A31" s="11"/>
      <c r="B31" s="12"/>
      <c r="C31" s="12" t="s">
        <v>43</v>
      </c>
      <c r="D31" s="19"/>
      <c r="E31" s="24"/>
      <c r="F31" s="31"/>
      <c r="G31" s="10">
        <v>0</v>
      </c>
      <c r="H31" s="27"/>
      <c r="I31" s="10">
        <v>3000000</v>
      </c>
      <c r="J31" s="31">
        <f t="shared" si="2"/>
        <v>3000000</v>
      </c>
    </row>
    <row r="32" spans="1:10" x14ac:dyDescent="0.2">
      <c r="A32" s="17"/>
      <c r="B32" s="14"/>
      <c r="C32" s="14" t="s">
        <v>44</v>
      </c>
      <c r="D32" s="18"/>
      <c r="E32" s="25"/>
      <c r="F32" s="27">
        <v>2799526.4</v>
      </c>
      <c r="G32" s="10">
        <v>0</v>
      </c>
      <c r="H32" s="28"/>
      <c r="I32" s="15"/>
      <c r="J32" s="32">
        <f t="shared" si="2"/>
        <v>2799526.4</v>
      </c>
    </row>
    <row r="33" spans="1:10" x14ac:dyDescent="0.2">
      <c r="A33" s="11"/>
      <c r="B33" s="12"/>
      <c r="C33" s="12" t="s">
        <v>45</v>
      </c>
      <c r="D33" s="19"/>
      <c r="E33" s="24"/>
      <c r="F33" s="27">
        <v>10114566.460000001</v>
      </c>
      <c r="G33" s="10">
        <v>0</v>
      </c>
      <c r="H33" s="27"/>
      <c r="I33" s="10"/>
      <c r="J33" s="31">
        <f t="shared" si="2"/>
        <v>10114566.460000001</v>
      </c>
    </row>
    <row r="34" spans="1:10" x14ac:dyDescent="0.2">
      <c r="A34" s="17"/>
      <c r="B34" s="21" t="s">
        <v>27</v>
      </c>
      <c r="C34" s="14"/>
      <c r="D34" s="18"/>
      <c r="E34" s="25"/>
      <c r="F34" s="54"/>
      <c r="G34" s="27"/>
      <c r="H34" s="28"/>
      <c r="I34" s="15"/>
      <c r="J34" s="32"/>
    </row>
    <row r="35" spans="1:10" x14ac:dyDescent="0.2">
      <c r="A35" s="11"/>
      <c r="B35" s="12"/>
      <c r="C35" s="12" t="s">
        <v>26</v>
      </c>
      <c r="D35" s="19"/>
      <c r="E35" s="24"/>
      <c r="F35" s="31"/>
      <c r="G35" s="10"/>
      <c r="H35" s="27"/>
      <c r="I35" s="10">
        <v>415000</v>
      </c>
      <c r="J35" s="31">
        <f>SUM(I35)</f>
        <v>415000</v>
      </c>
    </row>
    <row r="36" spans="1:10" x14ac:dyDescent="0.2">
      <c r="A36" s="11"/>
      <c r="B36" s="41" t="s">
        <v>13</v>
      </c>
      <c r="C36" s="12"/>
      <c r="D36" s="19"/>
      <c r="E36" s="24"/>
      <c r="F36" s="31"/>
      <c r="G36" s="10"/>
      <c r="H36" s="27"/>
      <c r="I36" s="10"/>
      <c r="J36" s="31"/>
    </row>
    <row r="37" spans="1:10" x14ac:dyDescent="0.2">
      <c r="A37" s="11"/>
      <c r="B37" s="12"/>
      <c r="C37" s="12" t="s">
        <v>46</v>
      </c>
      <c r="D37" s="19"/>
      <c r="E37" s="24"/>
      <c r="F37" s="31">
        <v>2975097.5</v>
      </c>
      <c r="G37" s="10"/>
      <c r="H37" s="27"/>
      <c r="I37" s="10"/>
      <c r="J37" s="31">
        <f>SUM(E37:I37)</f>
        <v>2975097.5</v>
      </c>
    </row>
    <row r="38" spans="1:10" x14ac:dyDescent="0.2">
      <c r="A38" s="11"/>
      <c r="B38" s="12"/>
      <c r="C38" s="12" t="s">
        <v>47</v>
      </c>
      <c r="D38" s="19"/>
      <c r="E38" s="24"/>
      <c r="F38" s="31">
        <v>3239010.85</v>
      </c>
      <c r="G38" s="10"/>
      <c r="H38" s="27"/>
      <c r="I38" s="10"/>
      <c r="J38" s="31">
        <f>SUM(E38:I38)</f>
        <v>3239010.85</v>
      </c>
    </row>
    <row r="39" spans="1:10" x14ac:dyDescent="0.2">
      <c r="A39" s="11"/>
      <c r="B39" s="41" t="s">
        <v>48</v>
      </c>
      <c r="C39" s="12"/>
      <c r="D39" s="19"/>
      <c r="E39" s="24"/>
      <c r="F39" s="31"/>
      <c r="G39" s="10"/>
      <c r="H39" s="27"/>
      <c r="I39" s="10"/>
      <c r="J39" s="31"/>
    </row>
    <row r="40" spans="1:10" x14ac:dyDescent="0.2">
      <c r="A40" s="17"/>
      <c r="B40" s="21" t="s">
        <v>49</v>
      </c>
      <c r="C40" s="14"/>
      <c r="D40" s="18"/>
      <c r="E40" s="25"/>
      <c r="F40" s="32"/>
      <c r="G40" s="15"/>
      <c r="H40" s="28"/>
      <c r="I40" s="15"/>
      <c r="J40" s="32"/>
    </row>
    <row r="41" spans="1:10" x14ac:dyDescent="0.2">
      <c r="A41" s="11"/>
      <c r="B41" s="12"/>
      <c r="C41" s="44" t="s">
        <v>28</v>
      </c>
      <c r="D41" s="45"/>
      <c r="E41" s="24"/>
      <c r="F41" s="27">
        <v>56000</v>
      </c>
      <c r="G41" s="10"/>
      <c r="H41" s="27"/>
      <c r="I41" s="10"/>
      <c r="J41" s="31">
        <f t="shared" si="2"/>
        <v>56000</v>
      </c>
    </row>
    <row r="42" spans="1:10" ht="25.5" customHeight="1" x14ac:dyDescent="0.2">
      <c r="A42" s="17"/>
      <c r="B42" s="14"/>
      <c r="C42" s="42" t="s">
        <v>50</v>
      </c>
      <c r="D42" s="43"/>
      <c r="E42" s="25"/>
      <c r="F42" s="28">
        <v>2533935</v>
      </c>
      <c r="G42" s="15"/>
      <c r="H42" s="28"/>
      <c r="I42" s="15"/>
      <c r="J42" s="32">
        <f t="shared" si="2"/>
        <v>2533935</v>
      </c>
    </row>
    <row r="43" spans="1:10" x14ac:dyDescent="0.2">
      <c r="A43" s="11"/>
      <c r="B43" s="12"/>
      <c r="C43" s="44" t="s">
        <v>51</v>
      </c>
      <c r="D43" s="45"/>
      <c r="E43" s="24"/>
      <c r="F43" s="27">
        <v>16160</v>
      </c>
      <c r="G43" s="10"/>
      <c r="H43" s="27"/>
      <c r="I43" s="10"/>
      <c r="J43" s="31">
        <f t="shared" si="2"/>
        <v>16160</v>
      </c>
    </row>
    <row r="44" spans="1:10" x14ac:dyDescent="0.2">
      <c r="A44" s="11"/>
      <c r="B44" s="41" t="s">
        <v>52</v>
      </c>
      <c r="C44" s="12"/>
      <c r="D44" s="19"/>
      <c r="E44" s="24"/>
      <c r="F44" s="31"/>
      <c r="G44" s="10"/>
      <c r="H44" s="27"/>
      <c r="I44" s="10"/>
      <c r="J44" s="31"/>
    </row>
    <row r="45" spans="1:10" x14ac:dyDescent="0.2">
      <c r="A45" s="11"/>
      <c r="B45" s="41" t="s">
        <v>53</v>
      </c>
      <c r="C45" s="12"/>
      <c r="D45" s="19"/>
      <c r="E45" s="24"/>
      <c r="F45" s="31"/>
      <c r="G45" s="10"/>
      <c r="H45" s="27"/>
      <c r="I45" s="10"/>
      <c r="J45" s="31"/>
    </row>
    <row r="46" spans="1:10" x14ac:dyDescent="0.2">
      <c r="A46" s="17"/>
      <c r="B46" s="14"/>
      <c r="C46" s="14"/>
      <c r="D46" s="18"/>
      <c r="E46" s="25"/>
      <c r="F46" s="33"/>
      <c r="G46" s="15"/>
      <c r="H46" s="28"/>
      <c r="I46" s="15"/>
      <c r="J46" s="32">
        <f>SUM(E46:I46)</f>
        <v>0</v>
      </c>
    </row>
    <row r="47" spans="1:10" x14ac:dyDescent="0.2">
      <c r="A47" s="8" t="s">
        <v>29</v>
      </c>
      <c r="B47" s="9"/>
      <c r="C47" s="9"/>
      <c r="D47" s="16"/>
      <c r="E47" s="35">
        <f>SUM(E46)</f>
        <v>0</v>
      </c>
      <c r="F47" s="36">
        <f>SUM(F22:F46)</f>
        <v>21771796.210000001</v>
      </c>
      <c r="G47" s="35">
        <f>SUM(G30:G46)</f>
        <v>0</v>
      </c>
      <c r="H47" s="37">
        <f t="shared" ref="H47" si="3">SUM(H45)</f>
        <v>0</v>
      </c>
      <c r="I47" s="38">
        <f>SUM(I21:I46)</f>
        <v>4415000</v>
      </c>
      <c r="J47" s="37">
        <f>SUM(J22:J46)</f>
        <v>26186796.210000001</v>
      </c>
    </row>
    <row r="48" spans="1:10" x14ac:dyDescent="0.2">
      <c r="A48" s="34" t="s">
        <v>30</v>
      </c>
      <c r="B48" s="22"/>
      <c r="C48" s="22"/>
      <c r="D48" s="23"/>
      <c r="E48" s="39">
        <f>E19-E47</f>
        <v>24077564.52</v>
      </c>
      <c r="F48" s="39">
        <f>F19-F47</f>
        <v>56668692.93</v>
      </c>
      <c r="G48" s="39">
        <f>G19-G47</f>
        <v>13309145.85</v>
      </c>
      <c r="H48" s="39">
        <f>H19-H47</f>
        <v>0</v>
      </c>
      <c r="I48" s="39">
        <f>I19-I47</f>
        <v>1012.25</v>
      </c>
      <c r="J48" s="39">
        <f>J19-J47</f>
        <v>94056415.550000012</v>
      </c>
    </row>
    <row r="50" spans="1:5" x14ac:dyDescent="0.2">
      <c r="A50" s="1" t="s">
        <v>31</v>
      </c>
      <c r="E50" s="3" t="s">
        <v>36</v>
      </c>
    </row>
    <row r="51" spans="1:5" x14ac:dyDescent="0.2">
      <c r="C51" s="1" t="s">
        <v>32</v>
      </c>
      <c r="E51" s="3" t="s">
        <v>37</v>
      </c>
    </row>
    <row r="52" spans="1:5" x14ac:dyDescent="0.2">
      <c r="C52" s="1" t="s">
        <v>33</v>
      </c>
    </row>
    <row r="53" spans="1:5" x14ac:dyDescent="0.2">
      <c r="C53" s="1" t="s">
        <v>34</v>
      </c>
    </row>
    <row r="54" spans="1:5" x14ac:dyDescent="0.2">
      <c r="C54" s="1" t="s">
        <v>35</v>
      </c>
      <c r="E54" s="13" t="s">
        <v>38</v>
      </c>
    </row>
    <row r="55" spans="1:5" x14ac:dyDescent="0.2">
      <c r="E55" s="3" t="s">
        <v>39</v>
      </c>
    </row>
  </sheetData>
  <sheetProtection algorithmName="SHA-512" hashValue="j/XGE/520L+0z8UMBdJZlXFECKa9JrDOsIbgJr9IjTz+JLCJYDzOyLSPYGA/rteaouvSXOZ2HzKsoy6w+wek8Q==" saltValue="Lv6aVUieBzXdOeOwY/WNBw==" spinCount="100000" sheet="1" objects="1" scenarios="1"/>
  <mergeCells count="13">
    <mergeCell ref="A4:J4"/>
    <mergeCell ref="A5:J5"/>
    <mergeCell ref="A6:J6"/>
    <mergeCell ref="E8:F8"/>
    <mergeCell ref="G8:G9"/>
    <mergeCell ref="H8:H9"/>
    <mergeCell ref="I8:I9"/>
    <mergeCell ref="J8:J9"/>
    <mergeCell ref="A8:D9"/>
    <mergeCell ref="B13:D13"/>
    <mergeCell ref="C41:D41"/>
    <mergeCell ref="C42:D42"/>
    <mergeCell ref="C43:D43"/>
  </mergeCells>
  <pageMargins left="0.25" right="0.25" top="0.75" bottom="0.75" header="0.3" footer="0.3"/>
  <pageSetup paperSize="1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LDRRMF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Ollie</dc:creator>
  <cp:lastModifiedBy>HP</cp:lastModifiedBy>
  <cp:lastPrinted>2022-04-20T07:56:32Z</cp:lastPrinted>
  <dcterms:created xsi:type="dcterms:W3CDTF">2022-01-21T05:06:44Z</dcterms:created>
  <dcterms:modified xsi:type="dcterms:W3CDTF">2022-04-20T07:56:57Z</dcterms:modified>
</cp:coreProperties>
</file>